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735" activeTab="0"/>
  </bookViews>
  <sheets>
    <sheet name="Plan1" sheetId="1" r:id="rId1"/>
  </sheets>
  <externalReferences>
    <externalReference r:id="rId4"/>
  </externalReference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<sst xmlns="http://schemas.openxmlformats.org/spreadsheetml/2006/main" count="61" uniqueCount="55">
  <si>
    <t>PLANILHA ORÇAMENTÁRIA</t>
  </si>
  <si>
    <t>OBRA:</t>
  </si>
  <si>
    <t>EXECUÇÃO DE RECAPEAMENTO ASFÁLTICO EM VIAS DO MUNICÍPIO</t>
  </si>
  <si>
    <t>LOCAL:</t>
  </si>
  <si>
    <t>CENTRO</t>
  </si>
  <si>
    <t>REFERÊNCIA:</t>
  </si>
  <si>
    <t>BOLETIM CDHU VERSÃO 189 / SIURB INFRA 12/2022 / DER DEZEMBRO/2022</t>
  </si>
  <si>
    <t>BDI:</t>
  </si>
  <si>
    <t>ITEM</t>
  </si>
  <si>
    <t>REFERÊNCIA</t>
  </si>
  <si>
    <t>DESCRIÇÃO DO SERVIÇO</t>
  </si>
  <si>
    <t>QUANT.</t>
  </si>
  <si>
    <t>UNID.</t>
  </si>
  <si>
    <t>VALOR UNITÁRIO</t>
  </si>
  <si>
    <t>VALOR UNITÁRIO C/ BDI</t>
  </si>
  <si>
    <t>VALOR TOTAL</t>
  </si>
  <si>
    <t>1.</t>
  </si>
  <si>
    <t>RECUPERAÇÃO DE PAVIMENTO</t>
  </si>
  <si>
    <t>1.1</t>
  </si>
  <si>
    <t>23.13.07.01.99 DER</t>
  </si>
  <si>
    <t>Reciclagem capa / base com adição de 4% de cimento</t>
  </si>
  <si>
    <t>m³</t>
  </si>
  <si>
    <t>1.2</t>
  </si>
  <si>
    <t>54.03.240</t>
  </si>
  <si>
    <t>Imprimação betuminosa impermeabilizante</t>
  </si>
  <si>
    <t>m²</t>
  </si>
  <si>
    <t>2.</t>
  </si>
  <si>
    <t>RECAPEAMENTO ASFÁLTICO</t>
  </si>
  <si>
    <t>2.1</t>
  </si>
  <si>
    <t>03.07.070</t>
  </si>
  <si>
    <t>Fresagem de pavimento asfáltico com espessura até 5 cm, inclusive acomodação do material</t>
  </si>
  <si>
    <t>2.2</t>
  </si>
  <si>
    <t>54.03.230</t>
  </si>
  <si>
    <t>Imprimação betuminosa ligante</t>
  </si>
  <si>
    <t>2.3</t>
  </si>
  <si>
    <t>54.03.210</t>
  </si>
  <si>
    <t>Camada de rolamento em concreto betuminoso usinado quente - CBUQ</t>
  </si>
  <si>
    <t>2.4</t>
  </si>
  <si>
    <t>062100 SIURB INFRA</t>
  </si>
  <si>
    <t>Levantamento ou rebaixamento de tampao de poço de visita</t>
  </si>
  <si>
    <t>unid.</t>
  </si>
  <si>
    <t>3.</t>
  </si>
  <si>
    <t>SINALIZAÇÃO VIÁRIA</t>
  </si>
  <si>
    <t>3.1</t>
  </si>
  <si>
    <t>70.02.010</t>
  </si>
  <si>
    <t>Sinalização horizontal com tinta vinílica ou acrílica</t>
  </si>
  <si>
    <t>4.</t>
  </si>
  <si>
    <t>DRENAGEM DE ÁGUAS PLUVIAIS - SARJETÃO</t>
  </si>
  <si>
    <t>4.1</t>
  </si>
  <si>
    <t>03.01.240</t>
  </si>
  <si>
    <t>Demolição mecanizada de pavimento ou piso em concreto, inclusive fragmentação, carregamento, transporte até 1 quilômetro e descarregamento</t>
  </si>
  <si>
    <t>4.2</t>
  </si>
  <si>
    <t>54.06.170</t>
  </si>
  <si>
    <t>Sarjeta ou sarjetão moldado no local, tipo PMSP em concreto com fck 25 MPa</t>
  </si>
  <si>
    <t>TOTAL GERAL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</si>
</sst>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R$&quot;\ * #,##0.00_-;\-&quot;R$&quot;\ * #,##0.00_-;_-&quot;R$&quot;\ * &quot;-&quot;??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2" fillId="0" borderId="0" xfId="0" applyFont="1" applyAlignment="1">
      <alignment vertical="center"/>
    </xf>
    <xf numFmtId="10" fontId="0" fillId="0" borderId="0" xfId="0" applyNumberFormat="1" applyAlignment="1">
      <alignment horizontal="left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2" fontId="2" fillId="2" borderId="4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164" fontId="2" fillId="2" borderId="5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2" fontId="0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wrapText="1"/>
    </xf>
    <xf numFmtId="2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2" fontId="5" fillId="2" borderId="4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164" fontId="4" fillId="2" borderId="5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2" fontId="0" fillId="0" borderId="6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CAPE_CENTRO_R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RONOGRAMA"/>
      <sheetName val="PLANILHA"/>
      <sheetName val="MEMÓRIA CÁLCULO"/>
      <sheetName val="MEMÓRIA SINALIZAÇÃO VIÁRIA"/>
    </sheetNames>
    <sheetDataSet>
      <sheetData sheetId="0"/>
      <sheetData sheetId="1"/>
      <sheetData sheetId="2">
        <row r="9">
          <cell r="B9">
            <v>3147.8999999999996</v>
          </cell>
          <cell r="C9">
            <v>2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workbookViewId="0" topLeftCell="A1">
      <selection activeCell="I15" sqref="I15"/>
    </sheetView>
  </sheetViews>
  <sheetFormatPr defaultColWidth="9.140625" defaultRowHeight="15"/>
  <cols>
    <col min="1" max="1" width="12.57421875" style="0" customWidth="1"/>
    <col min="2" max="2" width="14.8515625" style="0" customWidth="1"/>
    <col min="3" max="3" width="46.00390625" style="0" customWidth="1"/>
    <col min="4" max="4" width="11.28125" style="0" customWidth="1"/>
    <col min="6" max="6" width="13.57421875" style="0" customWidth="1"/>
    <col min="7" max="7" width="14.140625" style="0" customWidth="1"/>
    <col min="8" max="8" width="18.00390625" style="0" customWidth="1"/>
  </cols>
  <sheetData>
    <row r="1" spans="1:8" ht="18.75">
      <c r="A1" s="1" t="s">
        <v>0</v>
      </c>
      <c r="B1" s="1"/>
      <c r="C1" s="1"/>
      <c r="D1" s="1"/>
      <c r="E1" s="1"/>
      <c r="F1" s="1"/>
      <c r="G1" s="1"/>
      <c r="H1" s="1"/>
    </row>
    <row r="2" spans="1:8" ht="15">
      <c r="A2" s="2"/>
      <c r="B2" s="2"/>
      <c r="C2" s="2"/>
      <c r="D2" s="2"/>
      <c r="E2" s="2"/>
      <c r="F2" s="2"/>
      <c r="G2" s="2"/>
      <c r="H2" s="2"/>
    </row>
    <row r="3" spans="1:8" ht="15">
      <c r="A3" s="3" t="s">
        <v>1</v>
      </c>
      <c r="B3" s="4" t="s">
        <v>2</v>
      </c>
      <c r="C3" s="4"/>
      <c r="D3" s="4"/>
      <c r="E3" s="4"/>
      <c r="F3" s="4"/>
      <c r="G3" s="4"/>
      <c r="H3" s="4"/>
    </row>
    <row r="4" spans="1:8" ht="15">
      <c r="A4" s="3" t="s">
        <v>3</v>
      </c>
      <c r="B4" s="4" t="s">
        <v>4</v>
      </c>
      <c r="C4" s="4"/>
      <c r="D4" s="4"/>
      <c r="E4" s="4"/>
      <c r="F4" s="4"/>
      <c r="G4" s="4"/>
      <c r="H4" s="4"/>
    </row>
    <row r="5" spans="1:8" ht="15">
      <c r="A5" s="5" t="s">
        <v>5</v>
      </c>
      <c r="B5" s="4" t="s">
        <v>6</v>
      </c>
      <c r="C5" s="4"/>
      <c r="D5" s="4"/>
      <c r="E5" s="4"/>
      <c r="F5" s="4"/>
      <c r="G5" s="4"/>
      <c r="H5" s="4"/>
    </row>
    <row r="6" spans="1:8" ht="15">
      <c r="A6" s="3" t="s">
        <v>7</v>
      </c>
      <c r="B6" s="6">
        <v>0.2</v>
      </c>
      <c r="D6" s="7"/>
      <c r="E6" s="8"/>
      <c r="F6" s="7"/>
      <c r="G6" s="7"/>
      <c r="H6" s="8"/>
    </row>
    <row r="7" spans="1:8" ht="15">
      <c r="A7" s="8"/>
      <c r="B7" s="9"/>
      <c r="D7" s="7"/>
      <c r="E7" s="8"/>
      <c r="F7" s="7"/>
      <c r="G7" s="7"/>
      <c r="H7" s="8"/>
    </row>
    <row r="8" spans="1:8" ht="45">
      <c r="A8" s="10" t="s">
        <v>8</v>
      </c>
      <c r="B8" s="11" t="s">
        <v>9</v>
      </c>
      <c r="C8" s="12" t="s">
        <v>10</v>
      </c>
      <c r="D8" s="13" t="s">
        <v>11</v>
      </c>
      <c r="E8" s="11" t="s">
        <v>12</v>
      </c>
      <c r="F8" s="13" t="s">
        <v>13</v>
      </c>
      <c r="G8" s="13" t="s">
        <v>14</v>
      </c>
      <c r="H8" s="11" t="s">
        <v>15</v>
      </c>
    </row>
    <row r="9" spans="1:8" ht="15">
      <c r="A9" s="14" t="s">
        <v>16</v>
      </c>
      <c r="B9" s="15" t="s">
        <v>17</v>
      </c>
      <c r="C9" s="16"/>
      <c r="D9" s="17"/>
      <c r="E9" s="18"/>
      <c r="F9" s="17"/>
      <c r="G9" s="17"/>
      <c r="H9" s="19">
        <f>SUM(H10:H11)</f>
        <v>0</v>
      </c>
    </row>
    <row r="10" spans="1:8" ht="30">
      <c r="A10" s="20" t="s">
        <v>18</v>
      </c>
      <c r="B10" s="20" t="s">
        <v>19</v>
      </c>
      <c r="C10" s="21" t="s">
        <v>20</v>
      </c>
      <c r="D10" s="22">
        <f>'[1]MEMÓRIA CÁLCULO'!D9*0.2</f>
        <v>0</v>
      </c>
      <c r="E10" s="20" t="s">
        <v>21</v>
      </c>
      <c r="F10" s="22"/>
      <c r="G10" s="22"/>
      <c r="H10" s="23">
        <f>G10*D10</f>
        <v>0</v>
      </c>
    </row>
    <row r="11" spans="1:8" ht="15">
      <c r="A11" s="20" t="s">
        <v>22</v>
      </c>
      <c r="B11" s="24" t="s">
        <v>23</v>
      </c>
      <c r="C11" s="25" t="s">
        <v>24</v>
      </c>
      <c r="D11" s="22">
        <f>'[1]MEMÓRIA CÁLCULO'!D9</f>
        <v>0</v>
      </c>
      <c r="E11" s="20" t="s">
        <v>25</v>
      </c>
      <c r="F11" s="22"/>
      <c r="G11" s="22"/>
      <c r="H11" s="23">
        <f>G11*D11</f>
        <v>0</v>
      </c>
    </row>
    <row r="12" spans="1:8" ht="15">
      <c r="A12" s="14" t="s">
        <v>26</v>
      </c>
      <c r="B12" s="15" t="s">
        <v>27</v>
      </c>
      <c r="C12" s="16"/>
      <c r="D12" s="17"/>
      <c r="E12" s="18"/>
      <c r="F12" s="17"/>
      <c r="G12" s="17"/>
      <c r="H12" s="19"/>
    </row>
    <row r="13" spans="1:8" ht="30">
      <c r="A13" s="26" t="s">
        <v>28</v>
      </c>
      <c r="B13" s="26" t="s">
        <v>29</v>
      </c>
      <c r="C13" s="27" t="s">
        <v>30</v>
      </c>
      <c r="D13" s="28">
        <f>'[1]MEMÓRIA CÁLCULO'!B9-'[1]MEMÓRIA CÁLCULO'!D9</f>
        <v>3147.8999999999996</v>
      </c>
      <c r="E13" s="26" t="s">
        <v>25</v>
      </c>
      <c r="F13" s="28"/>
      <c r="G13" s="28"/>
      <c r="H13" s="29">
        <f>G13*D13</f>
        <v>0</v>
      </c>
    </row>
    <row r="14" spans="1:8" ht="15">
      <c r="A14" s="26" t="s">
        <v>31</v>
      </c>
      <c r="B14" s="26" t="s">
        <v>32</v>
      </c>
      <c r="C14" s="30" t="s">
        <v>33</v>
      </c>
      <c r="D14" s="28">
        <f>'[1]MEMÓRIA CÁLCULO'!B9</f>
        <v>3147.8999999999996</v>
      </c>
      <c r="E14" s="26" t="s">
        <v>25</v>
      </c>
      <c r="F14" s="28"/>
      <c r="G14" s="28"/>
      <c r="H14" s="29">
        <f aca="true" t="shared" si="0" ref="H14:H16">G14*D14</f>
        <v>0</v>
      </c>
    </row>
    <row r="15" spans="1:8" ht="30">
      <c r="A15" s="26" t="s">
        <v>34</v>
      </c>
      <c r="B15" s="26" t="s">
        <v>35</v>
      </c>
      <c r="C15" s="31" t="s">
        <v>36</v>
      </c>
      <c r="D15" s="28">
        <f>D14*0.03</f>
        <v>94.43699999999998</v>
      </c>
      <c r="E15" s="26" t="s">
        <v>21</v>
      </c>
      <c r="F15" s="28"/>
      <c r="G15" s="28"/>
      <c r="H15" s="29">
        <f t="shared" si="0"/>
        <v>0</v>
      </c>
    </row>
    <row r="16" spans="1:8" ht="30">
      <c r="A16" s="26" t="s">
        <v>37</v>
      </c>
      <c r="B16" s="32" t="s">
        <v>38</v>
      </c>
      <c r="C16" s="31" t="s">
        <v>39</v>
      </c>
      <c r="D16" s="28">
        <f>'[1]MEMÓRIA CÁLCULO'!C9</f>
        <v>2</v>
      </c>
      <c r="E16" s="26" t="s">
        <v>40</v>
      </c>
      <c r="F16" s="28"/>
      <c r="G16" s="28"/>
      <c r="H16" s="29">
        <f t="shared" si="0"/>
        <v>0</v>
      </c>
    </row>
    <row r="17" spans="1:8" ht="15">
      <c r="A17" s="33" t="s">
        <v>41</v>
      </c>
      <c r="B17" s="34" t="s">
        <v>42</v>
      </c>
      <c r="C17" s="35"/>
      <c r="D17" s="36"/>
      <c r="E17" s="37"/>
      <c r="F17" s="36"/>
      <c r="G17" s="36"/>
      <c r="H17" s="38"/>
    </row>
    <row r="18" spans="1:8" ht="15">
      <c r="A18" s="26" t="s">
        <v>43</v>
      </c>
      <c r="B18" s="39" t="s">
        <v>44</v>
      </c>
      <c r="C18" s="40" t="s">
        <v>45</v>
      </c>
      <c r="D18" s="41" t="e">
        <f>#REF!</f>
        <v>#REF!</v>
      </c>
      <c r="E18" s="39" t="s">
        <v>25</v>
      </c>
      <c r="F18" s="41"/>
      <c r="G18" s="41"/>
      <c r="H18" s="42"/>
    </row>
    <row r="19" spans="1:8" ht="15">
      <c r="A19" s="33" t="s">
        <v>46</v>
      </c>
      <c r="B19" s="34" t="s">
        <v>47</v>
      </c>
      <c r="C19" s="35"/>
      <c r="D19" s="36"/>
      <c r="E19" s="37"/>
      <c r="F19" s="36"/>
      <c r="G19" s="36"/>
      <c r="H19" s="38">
        <f>SUM(H20:H21)</f>
        <v>0</v>
      </c>
    </row>
    <row r="20" spans="1:8" ht="45">
      <c r="A20" s="26" t="s">
        <v>48</v>
      </c>
      <c r="B20" s="26" t="s">
        <v>49</v>
      </c>
      <c r="C20" s="31" t="s">
        <v>50</v>
      </c>
      <c r="D20" s="28">
        <f>'[1]MEMÓRIA CÁLCULO'!D13</f>
        <v>0</v>
      </c>
      <c r="E20" s="26" t="s">
        <v>25</v>
      </c>
      <c r="F20" s="28"/>
      <c r="G20" s="28"/>
      <c r="H20" s="29">
        <f>G20*D20</f>
        <v>0</v>
      </c>
    </row>
    <row r="21" spans="1:8" ht="30">
      <c r="A21" s="26" t="s">
        <v>51</v>
      </c>
      <c r="B21" s="26" t="s">
        <v>52</v>
      </c>
      <c r="C21" s="43" t="s">
        <v>53</v>
      </c>
      <c r="D21" s="28">
        <f>'[1]MEMÓRIA CÁLCULO'!F13</f>
        <v>0</v>
      </c>
      <c r="E21" s="26" t="s">
        <v>21</v>
      </c>
      <c r="F21" s="28"/>
      <c r="G21" s="28"/>
      <c r="H21" s="42">
        <f>G21*D21</f>
        <v>0</v>
      </c>
    </row>
    <row r="22" spans="1:8" ht="15">
      <c r="A22" s="44" t="s">
        <v>54</v>
      </c>
      <c r="B22" s="45"/>
      <c r="C22" s="45"/>
      <c r="D22" s="45"/>
      <c r="E22" s="45"/>
      <c r="F22" s="45"/>
      <c r="G22" s="46"/>
      <c r="H22" s="47">
        <f>H19+H17+H12+H9</f>
        <v>0</v>
      </c>
    </row>
  </sheetData>
  <mergeCells count="9">
    <mergeCell ref="B17:C17"/>
    <mergeCell ref="B19:C19"/>
    <mergeCell ref="A22:G22"/>
    <mergeCell ref="A1:H1"/>
    <mergeCell ref="B3:H3"/>
    <mergeCell ref="B4:H4"/>
    <mergeCell ref="B5:H5"/>
    <mergeCell ref="B9:C9"/>
    <mergeCell ref="B12:C12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Cibele Aparecida Vieira</dc:creator>
  <cp:keywords/>
  <dc:description/>
  <cp:lastModifiedBy>Cibele Aparecida Vieira</cp:lastModifiedBy>
  <dcterms:created xsi:type="dcterms:W3CDTF">2023-05-22T11:15:16Z</dcterms:created>
  <dcterms:modified xsi:type="dcterms:W3CDTF">2023-05-22T11:16:17Z</dcterms:modified>
  <cp:category/>
  <cp:version/>
  <cp:contentType/>
  <cp:contentStatus/>
</cp:coreProperties>
</file>